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6\indicators\SISS\"/>
    </mc:Choice>
  </mc:AlternateContent>
  <bookViews>
    <workbookView xWindow="0" yWindow="0" windowWidth="19200" windowHeight="11760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F10" i="1" l="1"/>
  <c r="J6" i="1"/>
  <c r="J24" i="1" l="1"/>
  <c r="J18" i="1"/>
  <c r="J23" i="1"/>
  <c r="F19" i="1"/>
  <c r="F8" i="1"/>
  <c r="J7" i="1"/>
  <c r="F6" i="1"/>
  <c r="J21" i="1"/>
  <c r="F11" i="1"/>
  <c r="F28" i="1"/>
  <c r="J9" i="1"/>
  <c r="J25" i="1"/>
  <c r="J5" i="1"/>
  <c r="J11" i="1"/>
  <c r="J12" i="1"/>
  <c r="J13" i="1"/>
  <c r="J16" i="1"/>
  <c r="J15" i="1"/>
  <c r="J17" i="1"/>
  <c r="J20" i="1"/>
  <c r="J19" i="1"/>
  <c r="J22" i="1"/>
  <c r="J30" i="1"/>
  <c r="J27" i="1"/>
  <c r="J29" i="1"/>
  <c r="J26" i="1"/>
  <c r="J28" i="1"/>
  <c r="J31" i="1"/>
  <c r="J32" i="1"/>
  <c r="J33" i="1"/>
  <c r="J34" i="1"/>
  <c r="J35" i="1"/>
  <c r="J36" i="1"/>
  <c r="J39" i="1"/>
  <c r="J38" i="1"/>
  <c r="J37" i="1"/>
  <c r="F33" i="1"/>
  <c r="F31" i="1"/>
  <c r="F35" i="1"/>
  <c r="F29" i="1"/>
  <c r="F17" i="1"/>
  <c r="F26" i="1"/>
  <c r="F13" i="1"/>
  <c r="F37" i="1"/>
  <c r="F22" i="1"/>
  <c r="F9" i="1"/>
  <c r="F32" i="1"/>
  <c r="F15" i="1"/>
  <c r="F25" i="1"/>
  <c r="F39" i="1"/>
  <c r="F18" i="1"/>
  <c r="F12" i="1"/>
  <c r="F27" i="1"/>
  <c r="F38" i="1"/>
  <c r="F36" i="1"/>
  <c r="F21" i="1"/>
  <c r="F16" i="1"/>
  <c r="F20" i="1"/>
  <c r="F34" i="1"/>
  <c r="F14" i="1"/>
  <c r="F5" i="1"/>
  <c r="F7" i="1" l="1"/>
  <c r="F23" i="1"/>
  <c r="J8" i="1"/>
</calcChain>
</file>

<file path=xl/sharedStrings.xml><?xml version="1.0" encoding="utf-8"?>
<sst xmlns="http://schemas.openxmlformats.org/spreadsheetml/2006/main" count="88" uniqueCount="54">
  <si>
    <r>
      <t>TNF-</t>
    </r>
    <r>
      <rPr>
        <b/>
        <sz val="11"/>
        <color indexed="8"/>
        <rFont val="Calibri"/>
        <family val="2"/>
      </rPr>
      <t>α inhibitors per capita, prevalence adjusted</t>
    </r>
  </si>
  <si>
    <t>ALBANIA</t>
  </si>
  <si>
    <t>CYPRUS</t>
  </si>
  <si>
    <t>DENMARK</t>
  </si>
  <si>
    <t>FYR MACEDONIA</t>
  </si>
  <si>
    <t>ICELAND</t>
  </si>
  <si>
    <t>MALTA</t>
  </si>
  <si>
    <t>SERBIA</t>
  </si>
  <si>
    <t>NETHERLANDS</t>
  </si>
  <si>
    <t xml:space="preserve">AUSTRIA </t>
  </si>
  <si>
    <t xml:space="preserve">BELGIUM </t>
  </si>
  <si>
    <t xml:space="preserve">BULGARIA </t>
  </si>
  <si>
    <t xml:space="preserve">CROATIA </t>
  </si>
  <si>
    <t xml:space="preserve">FINLAND </t>
  </si>
  <si>
    <t xml:space="preserve">FRANCE </t>
  </si>
  <si>
    <t xml:space="preserve">GERMANY </t>
  </si>
  <si>
    <t xml:space="preserve">HUNGARY </t>
  </si>
  <si>
    <t xml:space="preserve">IRELAND </t>
  </si>
  <si>
    <t xml:space="preserve">ITALY </t>
  </si>
  <si>
    <t xml:space="preserve">LITHUANIA </t>
  </si>
  <si>
    <t xml:space="preserve">NORWAY </t>
  </si>
  <si>
    <t xml:space="preserve">POLAND </t>
  </si>
  <si>
    <t xml:space="preserve">PORTUGAL </t>
  </si>
  <si>
    <t xml:space="preserve">ROMANIA </t>
  </si>
  <si>
    <t xml:space="preserve">SLOVAKIA </t>
  </si>
  <si>
    <t xml:space="preserve">SLOVENIA </t>
  </si>
  <si>
    <t xml:space="preserve">SPAIN </t>
  </si>
  <si>
    <t xml:space="preserve">SWEDEN </t>
  </si>
  <si>
    <t xml:space="preserve">UK </t>
  </si>
  <si>
    <t xml:space="preserve">ESTONIA </t>
  </si>
  <si>
    <t xml:space="preserve">GREECE </t>
  </si>
  <si>
    <t xml:space="preserve">LATVIA </t>
  </si>
  <si>
    <t xml:space="preserve">LUXEMBOURG </t>
  </si>
  <si>
    <t>SWITZERLAND</t>
  </si>
  <si>
    <t>Source: IMS MIDAS database, eumusc.net: Report v5.0 Musculoskeletal Health in Europe (2012), Special Eurobarometer 272 (2007)</t>
  </si>
  <si>
    <t>RA prevalence (Eurobarometer 272)</t>
  </si>
  <si>
    <t>SU:s per 1000 prevalent population 15+</t>
  </si>
  <si>
    <t>USD/SU</t>
  </si>
  <si>
    <t>C</t>
  </si>
  <si>
    <t>F</t>
  </si>
  <si>
    <t>D</t>
  </si>
  <si>
    <t>DDD: 2834</t>
  </si>
  <si>
    <t>0.387 DDD:s</t>
  </si>
  <si>
    <t>DDD: 383</t>
  </si>
  <si>
    <t>Score EHCI 2016</t>
  </si>
  <si>
    <t>MONTENEGRO</t>
  </si>
  <si>
    <t>1000's SU 150701 - 160630</t>
  </si>
  <si>
    <t>USD 1000's 150701 - 160630</t>
  </si>
  <si>
    <t>EUROPE TOTAL</t>
  </si>
  <si>
    <t>Population 15+ 160101</t>
  </si>
  <si>
    <t>CZECH REPUBLIC</t>
  </si>
  <si>
    <t>n.a.</t>
  </si>
  <si>
    <t>DDD: 4345 = 620 SU? (2013)</t>
  </si>
  <si>
    <t>National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</si>
</sst>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£#,##0.00;\-\£#,##0.0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Verdana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9900"/>
      <name val="Calibri"/>
      <family val="2"/>
    </font>
    <font>
      <sz val="11"/>
      <color rgb="FF009900"/>
      <name val="Calibri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1" fillId="0" borderId="0"/>
    <xf numFmtId="0" fontId="2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/>
    <xf numFmtId="0" fontId="11" fillId="0" borderId="0" xfId="0" applyFont="1" applyAlignment="1">
      <alignment horizontal="center" wrapText="1"/>
    </xf>
    <xf numFmtId="2" fontId="0" fillId="0" borderId="0" xfId="0" applyNumberFormat="1" applyFont="1"/>
    <xf numFmtId="0" fontId="8" fillId="0" borderId="0" xfId="0" applyFont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9" fontId="9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0" fontId="14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3" fontId="13" fillId="0" borderId="0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/>
    <xf numFmtId="3" fontId="19" fillId="0" borderId="0" xfId="0" applyNumberFormat="1" applyFont="1" applyFill="1" applyBorder="1"/>
    <xf numFmtId="9" fontId="18" fillId="0" borderId="0" xfId="0" applyNumberFormat="1" applyFont="1"/>
    <xf numFmtId="2" fontId="18" fillId="0" borderId="0" xfId="0" applyNumberFormat="1" applyFont="1"/>
    <xf numFmtId="0" fontId="17" fillId="0" borderId="0" xfId="0" applyFont="1"/>
    <xf numFmtId="0" fontId="20" fillId="0" borderId="0" xfId="0" applyFont="1"/>
    <xf numFmtId="165" fontId="17" fillId="0" borderId="0" xfId="0" applyNumberFormat="1" applyFont="1"/>
    <xf numFmtId="1" fontId="18" fillId="0" borderId="0" xfId="0" applyNumberFormat="1" applyFont="1"/>
  </cellXfs>
  <cellStyles count="7">
    <cellStyle name="Hyperlink 2" xfId="1"/>
    <cellStyle name="Normal" xfId="0" builtinId="0"/>
    <cellStyle name="Normal 2" xfId="2"/>
    <cellStyle name="Normal 2 2" xfId="3"/>
    <cellStyle name="Normal 3" xfId="4"/>
    <cellStyle name="Normal 4" xfId="5"/>
    <cellStyle name="Valuta" xfId="6" builtinId="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2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TNF-α inhibitors (new arthritis medication)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S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SU:s per 1000 prevalent population 15+; IMS MIDAS database</a:t>
            </a:r>
          </a:p>
        </c:rich>
      </c:tx>
      <c:layout>
        <c:manualLayout>
          <c:xMode val="edge"/>
          <c:yMode val="edge"/>
          <c:x val="5.0432906703439098E-2"/>
          <c:y val="0.1516575274556497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31153913948428E-2"/>
          <c:y val="3.2659533691807303E-2"/>
          <c:w val="0.93737605246446309"/>
          <c:h val="0.79237158637506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SU:s per 1000 prevalent population 15+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cat>
            <c:strRef>
              <c:f>Data!$A$5:$A$39</c:f>
              <c:strCache>
                <c:ptCount val="35"/>
                <c:pt idx="0">
                  <c:v>ALBANIA</c:v>
                </c:pt>
                <c:pt idx="1">
                  <c:v>DENMARK</c:v>
                </c:pt>
                <c:pt idx="2">
                  <c:v>FYR MACEDONIA</c:v>
                </c:pt>
                <c:pt idx="3">
                  <c:v>ICELAND</c:v>
                </c:pt>
                <c:pt idx="4">
                  <c:v>MALTA</c:v>
                </c:pt>
                <c:pt idx="5">
                  <c:v>MONTENEGRO</c:v>
                </c:pt>
                <c:pt idx="6">
                  <c:v>ESTONIA </c:v>
                </c:pt>
                <c:pt idx="7">
                  <c:v>GREECE </c:v>
                </c:pt>
                <c:pt idx="8">
                  <c:v>POLAND </c:v>
                </c:pt>
                <c:pt idx="9">
                  <c:v>AUSTRIA </c:v>
                </c:pt>
                <c:pt idx="10">
                  <c:v>LATVIA </c:v>
                </c:pt>
                <c:pt idx="11">
                  <c:v>CROATIA </c:v>
                </c:pt>
                <c:pt idx="12">
                  <c:v>ROMANIA </c:v>
                </c:pt>
                <c:pt idx="13">
                  <c:v>HUNGARY </c:v>
                </c:pt>
                <c:pt idx="14">
                  <c:v>LITHUANIA </c:v>
                </c:pt>
                <c:pt idx="15">
                  <c:v>BULGARIA 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SPAIN </c:v>
                </c:pt>
                <c:pt idx="19">
                  <c:v>CYPRUS</c:v>
                </c:pt>
                <c:pt idx="20">
                  <c:v>ITALY </c:v>
                </c:pt>
                <c:pt idx="21">
                  <c:v>PORTUGAL </c:v>
                </c:pt>
                <c:pt idx="22">
                  <c:v>GERMANY </c:v>
                </c:pt>
                <c:pt idx="23">
                  <c:v>SERBIA</c:v>
                </c:pt>
                <c:pt idx="24">
                  <c:v>SLOVENIA </c:v>
                </c:pt>
                <c:pt idx="25">
                  <c:v>SLOVAKIA </c:v>
                </c:pt>
                <c:pt idx="26">
                  <c:v>SWITZERLAND</c:v>
                </c:pt>
                <c:pt idx="27">
                  <c:v>LUXEMBOURG </c:v>
                </c:pt>
                <c:pt idx="28">
                  <c:v>UK </c:v>
                </c:pt>
                <c:pt idx="29">
                  <c:v>BELGIUM </c:v>
                </c:pt>
                <c:pt idx="30">
                  <c:v>SWEDEN </c:v>
                </c:pt>
                <c:pt idx="31">
                  <c:v>FINLAND </c:v>
                </c:pt>
                <c:pt idx="32">
                  <c:v>NORWAY </c:v>
                </c:pt>
                <c:pt idx="33">
                  <c:v>FRANCE </c:v>
                </c:pt>
                <c:pt idx="34">
                  <c:v>IRELAND </c:v>
                </c:pt>
              </c:strCache>
            </c:strRef>
          </c:cat>
          <c:val>
            <c:numRef>
              <c:f>Data!$F$5:$F$39</c:f>
              <c:numCache>
                <c:formatCode>0.00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1.2166058902771526</c:v>
                </c:pt>
                <c:pt idx="7">
                  <c:v>2.9314064412511387</c:v>
                </c:pt>
                <c:pt idx="8">
                  <c:v>14.325268589836041</c:v>
                </c:pt>
                <c:pt idx="9">
                  <c:v>32.150390900393127</c:v>
                </c:pt>
                <c:pt idx="10">
                  <c:v>35.475770867357255</c:v>
                </c:pt>
                <c:pt idx="11">
                  <c:v>46.518661861680947</c:v>
                </c:pt>
                <c:pt idx="12">
                  <c:v>74.381453853012005</c:v>
                </c:pt>
                <c:pt idx="13">
                  <c:v>82.122442971498543</c:v>
                </c:pt>
                <c:pt idx="14">
                  <c:v>85.439258248371843</c:v>
                </c:pt>
                <c:pt idx="15">
                  <c:v>100.92584804231983</c:v>
                </c:pt>
                <c:pt idx="16">
                  <c:v>101.41426513741104</c:v>
                </c:pt>
                <c:pt idx="17">
                  <c:v>140.2354285026523</c:v>
                </c:pt>
                <c:pt idx="18">
                  <c:v>141.56488489701718</c:v>
                </c:pt>
                <c:pt idx="19">
                  <c:v>147.29</c:v>
                </c:pt>
                <c:pt idx="20">
                  <c:v>159.39511028377567</c:v>
                </c:pt>
                <c:pt idx="21">
                  <c:v>159.60235942153886</c:v>
                </c:pt>
                <c:pt idx="22">
                  <c:v>193.91154769058846</c:v>
                </c:pt>
                <c:pt idx="23">
                  <c:v>215.13033652267379</c:v>
                </c:pt>
                <c:pt idx="24">
                  <c:v>231.98026685371451</c:v>
                </c:pt>
                <c:pt idx="25">
                  <c:v>250</c:v>
                </c:pt>
                <c:pt idx="26">
                  <c:v>251.01838266531612</c:v>
                </c:pt>
                <c:pt idx="27">
                  <c:v>269.88299836211297</c:v>
                </c:pt>
                <c:pt idx="28">
                  <c:v>321.87840485481485</c:v>
                </c:pt>
                <c:pt idx="29">
                  <c:v>390.80688166134814</c:v>
                </c:pt>
                <c:pt idx="30">
                  <c:v>455.37824668683805</c:v>
                </c:pt>
                <c:pt idx="31">
                  <c:v>480.10965839314838</c:v>
                </c:pt>
                <c:pt idx="32">
                  <c:v>572.23233602377991</c:v>
                </c:pt>
                <c:pt idx="33">
                  <c:v>589.9540579249375</c:v>
                </c:pt>
                <c:pt idx="34">
                  <c:v>595.61587545637371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11492832"/>
        <c:axId val="311488520"/>
      </c:barChart>
      <c:catAx>
        <c:axId val="31149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1488520"/>
        <c:crosses val="autoZero"/>
        <c:auto val="1"/>
        <c:lblAlgn val="ctr"/>
        <c:lblOffset val="100"/>
        <c:noMultiLvlLbl val="0"/>
      </c:catAx>
      <c:valAx>
        <c:axId val="31148852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14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182880</xdr:rowOff>
    </xdr:from>
    <xdr:to>
      <xdr:col>17</xdr:col>
      <xdr:colOff>601980</xdr:colOff>
      <xdr:row>36</xdr:row>
      <xdr:rowOff>175260</xdr:rowOff>
    </xdr:to>
    <xdr:graphicFrame macro="">
      <xdr:nvGraphicFramePr>
        <xdr:cNvPr id="206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64"/>
  <sheetViews>
    <sheetView workbookViewId="0">
      <pane ySplit="3" topLeftCell="A10" activePane="bottomLeft" state="frozen"/>
      <selection pane="bottomLeft" activeCell="E28" sqref="E28"/>
    </sheetView>
  </sheetViews>
  <sheetFormatPr defaultColWidth="9.109375" defaultRowHeight="13.8" outlineLevelRow="1" x14ac:dyDescent="0.25"/>
  <cols>
    <col min="1" max="1" width="23.109375" style="2" bestFit="1" customWidth="1"/>
    <col min="2" max="3" width="11.5546875" style="1" bestFit="1" customWidth="1"/>
    <col min="4" max="4" width="11" style="1" customWidth="1"/>
    <col min="5" max="5" width="13.33203125" style="1" customWidth="1"/>
    <col min="6" max="6" width="12.88671875" style="1" customWidth="1"/>
    <col min="7" max="9" width="9.109375" style="1"/>
    <col min="10" max="10" width="12" style="1" bestFit="1" customWidth="1"/>
    <col min="11" max="16384" width="9.109375" style="1"/>
  </cols>
  <sheetData>
    <row r="1" spans="1:29" ht="21" customHeight="1" x14ac:dyDescent="0.3">
      <c r="A1" s="3" t="s">
        <v>0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1" customHeight="1" x14ac:dyDescent="0.3">
      <c r="A2" s="6" t="s">
        <v>34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49.5" customHeight="1" x14ac:dyDescent="0.3">
      <c r="A3" s="3"/>
      <c r="B3" s="11" t="s">
        <v>47</v>
      </c>
      <c r="C3" s="11" t="s">
        <v>46</v>
      </c>
      <c r="D3" s="12" t="s">
        <v>49</v>
      </c>
      <c r="E3" s="13" t="s">
        <v>35</v>
      </c>
      <c r="F3" s="9" t="s">
        <v>36</v>
      </c>
      <c r="G3" s="20" t="s">
        <v>44</v>
      </c>
      <c r="H3" s="5"/>
      <c r="I3" s="5"/>
      <c r="J3" s="8" t="s">
        <v>37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2.8" customHeight="1" thickBot="1" x14ac:dyDescent="0.35">
      <c r="A4" s="3" t="s">
        <v>48</v>
      </c>
      <c r="B4" s="11">
        <v>8949373.6909999996</v>
      </c>
      <c r="C4" s="11">
        <v>21709.458999999999</v>
      </c>
      <c r="D4" s="21"/>
      <c r="E4" s="13"/>
      <c r="F4" s="9"/>
      <c r="G4" s="20"/>
      <c r="H4" s="5"/>
      <c r="I4" s="5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6.2" thickBot="1" x14ac:dyDescent="0.35">
      <c r="A5" s="3" t="s">
        <v>1</v>
      </c>
      <c r="B5" s="7">
        <v>0</v>
      </c>
      <c r="C5" s="7"/>
      <c r="D5" s="22">
        <v>2349225.1639999999</v>
      </c>
      <c r="E5" s="14">
        <v>0.2</v>
      </c>
      <c r="F5" s="10">
        <f t="shared" ref="F5:F23" si="0">(C5*1000)/(D5*E5)*1000</f>
        <v>0</v>
      </c>
      <c r="G5" s="24" t="s">
        <v>51</v>
      </c>
      <c r="H5" s="5"/>
      <c r="I5" s="5"/>
      <c r="J5" s="16" t="e">
        <f>B5/C5</f>
        <v>#DIV/0!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.6" thickBot="1" x14ac:dyDescent="0.35">
      <c r="A6" s="3" t="s">
        <v>3</v>
      </c>
      <c r="B6" s="5">
        <v>0</v>
      </c>
      <c r="C6" s="5">
        <v>0</v>
      </c>
      <c r="D6" s="22">
        <v>4737018.33</v>
      </c>
      <c r="E6" s="15">
        <v>0.19</v>
      </c>
      <c r="F6" s="10">
        <f t="shared" si="0"/>
        <v>0</v>
      </c>
      <c r="G6" s="17" t="s">
        <v>38</v>
      </c>
      <c r="H6" s="5"/>
      <c r="I6" s="5"/>
      <c r="J6" s="16" t="e">
        <f>B6/C6</f>
        <v>#DIV/0!</v>
      </c>
      <c r="K6" s="5" t="s">
        <v>52</v>
      </c>
      <c r="L6" s="17" t="s">
        <v>38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6.2" outlineLevel="1" thickBot="1" x14ac:dyDescent="0.35">
      <c r="A7" s="3" t="s">
        <v>4</v>
      </c>
      <c r="B7" s="5">
        <v>0</v>
      </c>
      <c r="C7" s="5">
        <v>0</v>
      </c>
      <c r="D7" s="22">
        <v>1723303.2960000001</v>
      </c>
      <c r="E7" s="14">
        <v>0.2</v>
      </c>
      <c r="F7" s="10">
        <f t="shared" si="0"/>
        <v>0</v>
      </c>
      <c r="G7" s="24" t="s">
        <v>51</v>
      </c>
      <c r="H7" s="5"/>
      <c r="I7" s="5"/>
      <c r="J7" s="16" t="e">
        <f>B7/C7</f>
        <v>#DIV/0!</v>
      </c>
      <c r="K7" s="5"/>
      <c r="L7" s="18" t="s">
        <v>39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.6" outlineLevel="1" thickBot="1" x14ac:dyDescent="0.35">
      <c r="A8" s="3" t="s">
        <v>5</v>
      </c>
      <c r="B8" s="5">
        <v>0</v>
      </c>
      <c r="C8" s="5">
        <v>0</v>
      </c>
      <c r="D8" s="22">
        <v>264693.08400000003</v>
      </c>
      <c r="E8" s="14">
        <v>0.23</v>
      </c>
      <c r="F8" s="10">
        <f t="shared" si="0"/>
        <v>0</v>
      </c>
      <c r="G8" s="19" t="s">
        <v>40</v>
      </c>
      <c r="H8" s="5"/>
      <c r="I8" s="5"/>
      <c r="J8" s="16" t="e">
        <f>B8/C8</f>
        <v>#DIV/0!</v>
      </c>
      <c r="K8" s="5" t="s">
        <v>42</v>
      </c>
      <c r="L8" s="19" t="s">
        <v>40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6.2" outlineLevel="1" thickBot="1" x14ac:dyDescent="0.35">
      <c r="A9" s="3" t="s">
        <v>6</v>
      </c>
      <c r="B9" s="5">
        <v>0</v>
      </c>
      <c r="C9" s="5">
        <v>0</v>
      </c>
      <c r="D9" s="22">
        <v>372283.37099999998</v>
      </c>
      <c r="E9" s="15">
        <v>0.19</v>
      </c>
      <c r="F9" s="10">
        <f t="shared" si="0"/>
        <v>0</v>
      </c>
      <c r="G9" s="24" t="s">
        <v>51</v>
      </c>
      <c r="H9" s="5"/>
      <c r="I9" s="5"/>
      <c r="J9" s="16" t="e">
        <f>B9/C9</f>
        <v>#DIV/0!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6.2" outlineLevel="1" thickBot="1" x14ac:dyDescent="0.35">
      <c r="A10" s="25" t="s">
        <v>45</v>
      </c>
      <c r="B10" s="26">
        <v>0</v>
      </c>
      <c r="C10" s="26">
        <v>0</v>
      </c>
      <c r="D10" s="27">
        <v>507107.67</v>
      </c>
      <c r="E10" s="28">
        <v>0.2</v>
      </c>
      <c r="F10" s="29">
        <f t="shared" si="0"/>
        <v>0</v>
      </c>
      <c r="G10" s="24" t="s">
        <v>51</v>
      </c>
      <c r="H10" s="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.6" outlineLevel="1" thickBot="1" x14ac:dyDescent="0.35">
      <c r="A11" s="25" t="s">
        <v>29</v>
      </c>
      <c r="B11" s="26">
        <v>2.0089999999999999</v>
      </c>
      <c r="C11" s="26">
        <v>0.39</v>
      </c>
      <c r="D11" s="27">
        <v>1105392.96</v>
      </c>
      <c r="E11" s="28">
        <v>0.28999999999999998</v>
      </c>
      <c r="F11" s="29">
        <f t="shared" si="0"/>
        <v>1.2166058902771526</v>
      </c>
      <c r="G11" s="19" t="s">
        <v>40</v>
      </c>
      <c r="H11" s="5"/>
      <c r="I11" s="5"/>
      <c r="J11" s="33">
        <f>B11/C11</f>
        <v>5.1512820512820507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6" outlineLevel="1" thickBot="1" x14ac:dyDescent="0.35">
      <c r="A12" s="25" t="s">
        <v>30</v>
      </c>
      <c r="B12" s="26">
        <v>2126.913</v>
      </c>
      <c r="C12" s="26">
        <v>5.681</v>
      </c>
      <c r="D12" s="27">
        <v>9228464.7300000004</v>
      </c>
      <c r="E12" s="28">
        <v>0.21</v>
      </c>
      <c r="F12" s="29">
        <f t="shared" si="0"/>
        <v>2.9314064412511387</v>
      </c>
      <c r="G12" s="19" t="s">
        <v>40</v>
      </c>
      <c r="H12" s="5"/>
      <c r="I12" s="5"/>
      <c r="J12" s="33">
        <f>B12/C12</f>
        <v>374.3906002464355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6" outlineLevel="1" thickBot="1" x14ac:dyDescent="0.35">
      <c r="A13" s="25" t="s">
        <v>21</v>
      </c>
      <c r="B13" s="26">
        <v>34456.184999999998</v>
      </c>
      <c r="C13" s="26">
        <v>134.06899999999999</v>
      </c>
      <c r="D13" s="27">
        <v>32272127.649999999</v>
      </c>
      <c r="E13" s="28">
        <v>0.28999999999999998</v>
      </c>
      <c r="F13" s="29">
        <f t="shared" si="0"/>
        <v>14.325268589836041</v>
      </c>
      <c r="G13" s="19" t="s">
        <v>40</v>
      </c>
      <c r="H13" s="5"/>
      <c r="I13" s="5"/>
      <c r="J13" s="33">
        <f>B13/C13</f>
        <v>257.00337139830981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.6" outlineLevel="1" thickBot="1" x14ac:dyDescent="0.35">
      <c r="A14" s="25" t="s">
        <v>9</v>
      </c>
      <c r="B14" s="26">
        <v>46225.142999999996</v>
      </c>
      <c r="C14" s="26">
        <v>93.492000000000004</v>
      </c>
      <c r="D14" s="27">
        <v>7456303.6469999999</v>
      </c>
      <c r="E14" s="28">
        <v>0.39</v>
      </c>
      <c r="F14" s="29">
        <f t="shared" si="0"/>
        <v>32.150390900393127</v>
      </c>
      <c r="G14" s="19" t="s">
        <v>40</v>
      </c>
      <c r="H14" s="5"/>
      <c r="I14" s="5"/>
      <c r="J14" s="33">
        <v>300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.6" outlineLevel="1" thickBot="1" x14ac:dyDescent="0.35">
      <c r="A15" s="25" t="s">
        <v>31</v>
      </c>
      <c r="B15" s="26">
        <v>4147.0559999999996</v>
      </c>
      <c r="C15" s="26">
        <v>19.593</v>
      </c>
      <c r="D15" s="27">
        <v>1673613.45</v>
      </c>
      <c r="E15" s="28">
        <v>0.33</v>
      </c>
      <c r="F15" s="29">
        <f t="shared" si="0"/>
        <v>35.475770867357255</v>
      </c>
      <c r="G15" s="19" t="s">
        <v>40</v>
      </c>
      <c r="H15" s="5"/>
      <c r="I15" s="5"/>
      <c r="J15" s="33">
        <f t="shared" ref="J15:J39" si="1">B15/C15</f>
        <v>211.66008268259071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5.6" outlineLevel="1" thickBot="1" x14ac:dyDescent="0.35">
      <c r="A16" s="25" t="s">
        <v>12</v>
      </c>
      <c r="B16" s="26">
        <v>20818.664000000001</v>
      </c>
      <c r="C16" s="26">
        <v>53.212000000000003</v>
      </c>
      <c r="D16" s="27">
        <v>3574640.6570000001</v>
      </c>
      <c r="E16" s="28">
        <v>0.32</v>
      </c>
      <c r="F16" s="29">
        <f t="shared" si="0"/>
        <v>46.518661861680947</v>
      </c>
      <c r="G16" s="19" t="s">
        <v>40</v>
      </c>
      <c r="H16" s="5"/>
      <c r="I16" s="5"/>
      <c r="J16" s="33">
        <f t="shared" si="1"/>
        <v>391.24002104788394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.6" outlineLevel="1" thickBot="1" x14ac:dyDescent="0.35">
      <c r="A17" s="25" t="s">
        <v>23</v>
      </c>
      <c r="B17" s="26">
        <v>106494.486</v>
      </c>
      <c r="C17" s="26">
        <v>372.58800000000002</v>
      </c>
      <c r="D17" s="27">
        <v>16697172.960000001</v>
      </c>
      <c r="E17" s="28">
        <v>0.3</v>
      </c>
      <c r="F17" s="29">
        <f t="shared" si="0"/>
        <v>74.381453853012005</v>
      </c>
      <c r="G17" s="19" t="s">
        <v>40</v>
      </c>
      <c r="H17" s="5"/>
      <c r="I17" s="5"/>
      <c r="J17" s="33">
        <f t="shared" si="1"/>
        <v>285.82371412927949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.6" outlineLevel="1" thickBot="1" x14ac:dyDescent="0.35">
      <c r="A18" s="25" t="s">
        <v>16</v>
      </c>
      <c r="B18" s="26">
        <v>91915.116999999998</v>
      </c>
      <c r="C18" s="26">
        <v>248.488</v>
      </c>
      <c r="D18" s="27">
        <v>8405064.6750000007</v>
      </c>
      <c r="E18" s="28">
        <v>0.36</v>
      </c>
      <c r="F18" s="29">
        <f t="shared" si="0"/>
        <v>82.122442971498543</v>
      </c>
      <c r="G18" s="19" t="s">
        <v>40</v>
      </c>
      <c r="H18" s="5"/>
      <c r="I18" s="5"/>
      <c r="J18" s="33">
        <f t="shared" si="1"/>
        <v>369.89760873764527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.6" outlineLevel="1" thickBot="1" x14ac:dyDescent="0.35">
      <c r="A19" s="25" t="s">
        <v>19</v>
      </c>
      <c r="B19" s="26">
        <v>7671.5429999999997</v>
      </c>
      <c r="C19" s="26">
        <v>52.691000000000003</v>
      </c>
      <c r="D19" s="27">
        <v>2466828.5320000001</v>
      </c>
      <c r="E19" s="28">
        <v>0.25</v>
      </c>
      <c r="F19" s="29">
        <f t="shared" si="0"/>
        <v>85.439258248371843</v>
      </c>
      <c r="G19" s="19" t="s">
        <v>40</v>
      </c>
      <c r="H19" s="5"/>
      <c r="I19" s="5"/>
      <c r="J19" s="33">
        <f t="shared" si="1"/>
        <v>145.59494031238731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6" outlineLevel="1" thickBot="1" x14ac:dyDescent="0.35">
      <c r="A20" s="25" t="s">
        <v>11</v>
      </c>
      <c r="B20" s="26">
        <v>41168.540999999997</v>
      </c>
      <c r="C20" s="26">
        <v>142.97800000000001</v>
      </c>
      <c r="D20" s="27">
        <v>6159408.0240000002</v>
      </c>
      <c r="E20" s="28">
        <v>0.23</v>
      </c>
      <c r="F20" s="29">
        <f t="shared" si="0"/>
        <v>100.92584804231983</v>
      </c>
      <c r="G20" s="19" t="s">
        <v>40</v>
      </c>
      <c r="H20" s="5"/>
      <c r="I20" s="5"/>
      <c r="J20" s="33">
        <f t="shared" si="1"/>
        <v>287.93619298073827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5.6" outlineLevel="1" thickBot="1" x14ac:dyDescent="0.35">
      <c r="A21" s="25" t="s">
        <v>50</v>
      </c>
      <c r="B21" s="26">
        <v>82059.930999999997</v>
      </c>
      <c r="C21" s="26">
        <v>235.982</v>
      </c>
      <c r="D21" s="27">
        <v>8949658.8640000001</v>
      </c>
      <c r="E21" s="28">
        <v>0.26</v>
      </c>
      <c r="F21" s="29">
        <f t="shared" si="0"/>
        <v>101.41426513741104</v>
      </c>
      <c r="G21" s="19" t="s">
        <v>40</v>
      </c>
      <c r="H21" s="5"/>
      <c r="I21" s="5"/>
      <c r="J21" s="33">
        <f t="shared" si="1"/>
        <v>347.73809443093114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6" outlineLevel="1" thickBot="1" x14ac:dyDescent="0.35">
      <c r="A22" s="30" t="s">
        <v>8</v>
      </c>
      <c r="B22" s="31">
        <v>190744.58600000001</v>
      </c>
      <c r="C22" s="26">
        <v>456.19</v>
      </c>
      <c r="D22" s="27">
        <v>14143606.960000001</v>
      </c>
      <c r="E22" s="28">
        <v>0.23</v>
      </c>
      <c r="F22" s="29">
        <f t="shared" si="0"/>
        <v>140.2354285026523</v>
      </c>
      <c r="G22" s="18" t="s">
        <v>39</v>
      </c>
      <c r="H22" s="5"/>
      <c r="I22" s="5"/>
      <c r="J22" s="33">
        <f t="shared" si="1"/>
        <v>418.12531182182863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.6" outlineLevel="1" thickBot="1" x14ac:dyDescent="0.35">
      <c r="A23" s="25" t="s">
        <v>26</v>
      </c>
      <c r="B23" s="26">
        <v>835297.18</v>
      </c>
      <c r="C23" s="26">
        <v>1951.1780000000001</v>
      </c>
      <c r="D23" s="27">
        <v>39379781.855999999</v>
      </c>
      <c r="E23" s="28">
        <v>0.35</v>
      </c>
      <c r="F23" s="29">
        <f t="shared" si="0"/>
        <v>141.56488489701718</v>
      </c>
      <c r="G23" s="18" t="s">
        <v>39</v>
      </c>
      <c r="H23" s="5"/>
      <c r="I23" s="5"/>
      <c r="J23" s="33">
        <f t="shared" si="1"/>
        <v>428.09891255436457</v>
      </c>
      <c r="K23" s="5" t="s">
        <v>41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5.6" outlineLevel="1" thickBot="1" x14ac:dyDescent="0.35">
      <c r="A24" s="25" t="s">
        <v>2</v>
      </c>
      <c r="B24" s="26">
        <v>0</v>
      </c>
      <c r="C24" s="26">
        <v>0</v>
      </c>
      <c r="D24" s="27">
        <v>709194.68400000001</v>
      </c>
      <c r="E24" s="28">
        <v>0.18</v>
      </c>
      <c r="F24" s="29">
        <v>147.29</v>
      </c>
      <c r="G24" s="18" t="s">
        <v>39</v>
      </c>
      <c r="H24" s="5"/>
      <c r="I24" s="5"/>
      <c r="J24" s="33" t="e">
        <f t="shared" si="1"/>
        <v>#DIV/0!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.6" outlineLevel="1" thickBot="1" x14ac:dyDescent="0.35">
      <c r="A25" s="25" t="s">
        <v>18</v>
      </c>
      <c r="B25" s="26">
        <v>744893.48400000005</v>
      </c>
      <c r="C25" s="26">
        <v>1917.133</v>
      </c>
      <c r="D25" s="27">
        <v>52293704.961999997</v>
      </c>
      <c r="E25" s="28">
        <v>0.23</v>
      </c>
      <c r="F25" s="29">
        <f>(C25*1000)/(D25*E25)*1000</f>
        <v>159.39511028377567</v>
      </c>
      <c r="G25" s="18" t="s">
        <v>39</v>
      </c>
      <c r="H25" s="5"/>
      <c r="I25" s="5"/>
      <c r="J25" s="33">
        <f t="shared" si="1"/>
        <v>388.54554378856346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.6" outlineLevel="1" thickBot="1" x14ac:dyDescent="0.35">
      <c r="A26" s="25" t="s">
        <v>22</v>
      </c>
      <c r="B26" s="26">
        <v>111138.732</v>
      </c>
      <c r="C26" s="26">
        <v>296.69400000000002</v>
      </c>
      <c r="D26" s="27">
        <v>8852178.4800000004</v>
      </c>
      <c r="E26" s="28">
        <v>0.21</v>
      </c>
      <c r="F26" s="29">
        <f>(C26*1000)/(D26*E26)*1000</f>
        <v>159.60235942153886</v>
      </c>
      <c r="G26" s="18" t="s">
        <v>39</v>
      </c>
      <c r="H26" s="5"/>
      <c r="I26" s="5"/>
      <c r="J26" s="33">
        <f t="shared" si="1"/>
        <v>374.59042650003033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.6" outlineLevel="1" thickBot="1" x14ac:dyDescent="0.35">
      <c r="A27" s="25" t="s">
        <v>15</v>
      </c>
      <c r="B27" s="26">
        <v>2138836.6630000002</v>
      </c>
      <c r="C27" s="26">
        <v>3595.57</v>
      </c>
      <c r="D27" s="27">
        <v>71316616</v>
      </c>
      <c r="E27" s="28">
        <v>0.26</v>
      </c>
      <c r="F27" s="29">
        <f>(C27*1000)/(D27*E27)*1000</f>
        <v>193.91154769058846</v>
      </c>
      <c r="G27" s="18" t="s">
        <v>39</v>
      </c>
      <c r="H27" s="5"/>
      <c r="I27" s="5"/>
      <c r="J27" s="33">
        <f t="shared" si="1"/>
        <v>594.85329530505601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.6" outlineLevel="1" thickBot="1" x14ac:dyDescent="0.35">
      <c r="A28" s="25" t="s">
        <v>7</v>
      </c>
      <c r="B28" s="26">
        <v>11003.103999999999</v>
      </c>
      <c r="C28" s="32">
        <v>417</v>
      </c>
      <c r="D28" s="27">
        <v>6057374.432</v>
      </c>
      <c r="E28" s="28">
        <v>0.32</v>
      </c>
      <c r="F28" s="29">
        <f>(C28*1000)/(D28*E28)*1000</f>
        <v>215.13033652267379</v>
      </c>
      <c r="G28" s="18" t="s">
        <v>39</v>
      </c>
      <c r="H28" s="5" t="s">
        <v>53</v>
      </c>
      <c r="I28" s="5"/>
      <c r="J28" s="33">
        <f t="shared" si="1"/>
        <v>26.386340527577936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.6" outlineLevel="1" thickBot="1" x14ac:dyDescent="0.35">
      <c r="A29" s="25" t="s">
        <v>25</v>
      </c>
      <c r="B29" s="26">
        <v>29927.258000000002</v>
      </c>
      <c r="C29" s="26">
        <v>85.676000000000002</v>
      </c>
      <c r="D29" s="27">
        <v>1758688.176</v>
      </c>
      <c r="E29" s="28">
        <v>0.21</v>
      </c>
      <c r="F29" s="29">
        <f>(C29*1000)/(D29*E29)*1000</f>
        <v>231.98026685371451</v>
      </c>
      <c r="G29" s="18" t="s">
        <v>39</v>
      </c>
      <c r="H29" s="5"/>
      <c r="I29" s="5"/>
      <c r="J29" s="33">
        <f t="shared" si="1"/>
        <v>349.30736729072322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.6" outlineLevel="1" thickBot="1" x14ac:dyDescent="0.35">
      <c r="A30" s="25" t="s">
        <v>24</v>
      </c>
      <c r="B30" s="26">
        <v>122897.406</v>
      </c>
      <c r="C30" s="26">
        <v>284.37200000000001</v>
      </c>
      <c r="D30" s="27">
        <v>4596035.4440000001</v>
      </c>
      <c r="E30" s="28">
        <v>0.36</v>
      </c>
      <c r="F30" s="29">
        <v>250</v>
      </c>
      <c r="G30" s="18" t="s">
        <v>39</v>
      </c>
      <c r="H30" s="5"/>
      <c r="I30" s="5"/>
      <c r="J30" s="33">
        <f t="shared" si="1"/>
        <v>432.17126158693543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.6" outlineLevel="1" thickBot="1" x14ac:dyDescent="0.35">
      <c r="A31" s="25" t="s">
        <v>33</v>
      </c>
      <c r="B31" s="26">
        <v>286253.51699999999</v>
      </c>
      <c r="C31" s="26">
        <v>444.6</v>
      </c>
      <c r="D31" s="27">
        <v>7084740.0940000005</v>
      </c>
      <c r="E31" s="28">
        <v>0.25</v>
      </c>
      <c r="F31" s="29">
        <f t="shared" ref="F31:F39" si="2">(C31*1000)/(D31*E31)*1000</f>
        <v>251.01838266531612</v>
      </c>
      <c r="G31" s="18" t="s">
        <v>39</v>
      </c>
      <c r="H31" s="5"/>
      <c r="I31" s="5"/>
      <c r="J31" s="33">
        <f t="shared" si="1"/>
        <v>643.84506747638318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6" outlineLevel="1" thickBot="1" x14ac:dyDescent="0.35">
      <c r="A32" s="25" t="s">
        <v>32</v>
      </c>
      <c r="B32" s="26">
        <v>12486.163</v>
      </c>
      <c r="C32" s="26">
        <v>32.387</v>
      </c>
      <c r="D32" s="27">
        <v>480015.41700000002</v>
      </c>
      <c r="E32" s="28">
        <v>0.25</v>
      </c>
      <c r="F32" s="29">
        <f t="shared" si="2"/>
        <v>269.88299836211297</v>
      </c>
      <c r="G32" s="18" t="s">
        <v>39</v>
      </c>
      <c r="H32" s="5"/>
      <c r="I32" s="5"/>
      <c r="J32" s="33">
        <f t="shared" si="1"/>
        <v>385.53008923333437</v>
      </c>
      <c r="K32" t="s">
        <v>43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.6" outlineLevel="1" thickBot="1" x14ac:dyDescent="0.35">
      <c r="A33" s="25" t="s">
        <v>28</v>
      </c>
      <c r="B33" s="26">
        <v>1374018.9979999999</v>
      </c>
      <c r="C33" s="26">
        <v>3634.9459999999999</v>
      </c>
      <c r="D33" s="27">
        <v>53775793.608999997</v>
      </c>
      <c r="E33" s="28">
        <v>0.21</v>
      </c>
      <c r="F33" s="29">
        <f t="shared" si="2"/>
        <v>321.87840485481485</v>
      </c>
      <c r="G33" s="23" t="s">
        <v>38</v>
      </c>
      <c r="H33" s="5"/>
      <c r="I33" s="5"/>
      <c r="J33" s="33">
        <f t="shared" si="1"/>
        <v>378.00258875922776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6" outlineLevel="1" thickBot="1" x14ac:dyDescent="0.35">
      <c r="A34" s="25" t="s">
        <v>10</v>
      </c>
      <c r="B34" s="26">
        <v>333177.57500000001</v>
      </c>
      <c r="C34" s="26">
        <v>805.65899999999999</v>
      </c>
      <c r="D34" s="27">
        <v>9370577.9900000002</v>
      </c>
      <c r="E34" s="28">
        <v>0.22</v>
      </c>
      <c r="F34" s="29">
        <f t="shared" si="2"/>
        <v>390.80688166134814</v>
      </c>
      <c r="G34" s="23" t="s">
        <v>38</v>
      </c>
      <c r="H34" s="5"/>
      <c r="I34" s="5"/>
      <c r="J34" s="33">
        <f t="shared" si="1"/>
        <v>413.54664318278577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6" outlineLevel="1" thickBot="1" x14ac:dyDescent="0.35">
      <c r="A35" s="25" t="s">
        <v>27</v>
      </c>
      <c r="B35" s="26">
        <v>342307.21899999998</v>
      </c>
      <c r="C35" s="26">
        <v>779.07299999999998</v>
      </c>
      <c r="D35" s="27">
        <v>8146791.0590000004</v>
      </c>
      <c r="E35" s="28">
        <v>0.21</v>
      </c>
      <c r="F35" s="29">
        <f t="shared" si="2"/>
        <v>455.37824668683805</v>
      </c>
      <c r="G35" s="23" t="s">
        <v>38</v>
      </c>
      <c r="H35" s="5"/>
      <c r="I35" s="5"/>
      <c r="J35" s="33">
        <f t="shared" si="1"/>
        <v>439.37759234372129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6" outlineLevel="1" thickBot="1" x14ac:dyDescent="0.35">
      <c r="A36" s="25" t="s">
        <v>13</v>
      </c>
      <c r="B36" s="26">
        <v>145534.79500000001</v>
      </c>
      <c r="C36" s="26">
        <v>352.392</v>
      </c>
      <c r="D36" s="27">
        <v>4587389.4879999999</v>
      </c>
      <c r="E36" s="28">
        <v>0.16</v>
      </c>
      <c r="F36" s="29">
        <f t="shared" si="2"/>
        <v>480.10965839314838</v>
      </c>
      <c r="G36" s="23" t="s">
        <v>38</v>
      </c>
      <c r="H36" s="5"/>
      <c r="I36" s="5"/>
      <c r="J36" s="33">
        <f t="shared" si="1"/>
        <v>412.99120014075237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6" outlineLevel="1" thickBot="1" x14ac:dyDescent="0.35">
      <c r="A37" s="25" t="s">
        <v>20</v>
      </c>
      <c r="B37" s="26">
        <v>135732.66699999999</v>
      </c>
      <c r="C37" s="26">
        <v>562.70899999999995</v>
      </c>
      <c r="D37" s="27">
        <v>4275467.7</v>
      </c>
      <c r="E37" s="28">
        <v>0.23</v>
      </c>
      <c r="F37" s="29">
        <f t="shared" si="2"/>
        <v>572.23233602377991</v>
      </c>
      <c r="G37" s="23" t="s">
        <v>38</v>
      </c>
      <c r="H37" s="5"/>
      <c r="I37" s="5"/>
      <c r="J37" s="33">
        <f t="shared" si="1"/>
        <v>241.21289511985768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5" customFormat="1" ht="15.6" outlineLevel="1" thickBot="1" x14ac:dyDescent="0.35">
      <c r="A38" s="25" t="s">
        <v>14</v>
      </c>
      <c r="B38" s="26">
        <v>1244685.0900000001</v>
      </c>
      <c r="C38" s="26">
        <v>3364.8069999999998</v>
      </c>
      <c r="D38" s="27">
        <v>51850062.109999999</v>
      </c>
      <c r="E38" s="28">
        <v>0.11</v>
      </c>
      <c r="F38" s="29">
        <f t="shared" si="2"/>
        <v>589.9540579249375</v>
      </c>
      <c r="G38" s="23" t="s">
        <v>38</v>
      </c>
      <c r="J38" s="33">
        <f t="shared" si="1"/>
        <v>369.91277360038782</v>
      </c>
    </row>
    <row r="39" spans="1:29" s="5" customFormat="1" ht="15.6" outlineLevel="1" thickBot="1" x14ac:dyDescent="0.35">
      <c r="A39" s="25" t="s">
        <v>17</v>
      </c>
      <c r="B39" s="26">
        <v>223251.93299999999</v>
      </c>
      <c r="C39" s="26">
        <v>497.142</v>
      </c>
      <c r="D39" s="27">
        <v>3628994.87</v>
      </c>
      <c r="E39" s="28">
        <v>0.23</v>
      </c>
      <c r="F39" s="29">
        <f t="shared" si="2"/>
        <v>595.61587545637371</v>
      </c>
      <c r="G39" s="23" t="s">
        <v>38</v>
      </c>
      <c r="J39" s="33">
        <f t="shared" si="1"/>
        <v>449.07075443233521</v>
      </c>
    </row>
    <row r="40" spans="1:29" s="5" customFormat="1" ht="14.4" x14ac:dyDescent="0.3">
      <c r="A40" s="6"/>
    </row>
    <row r="41" spans="1:29" s="5" customFormat="1" ht="14.4" x14ac:dyDescent="0.3">
      <c r="A41" s="6"/>
    </row>
    <row r="42" spans="1:29" s="5" customFormat="1" ht="14.4" x14ac:dyDescent="0.3">
      <c r="A42" s="6"/>
    </row>
    <row r="43" spans="1:29" s="5" customFormat="1" ht="14.4" x14ac:dyDescent="0.3">
      <c r="A43" s="6"/>
    </row>
    <row r="44" spans="1:29" s="5" customFormat="1" ht="14.4" x14ac:dyDescent="0.3">
      <c r="A44" s="6"/>
    </row>
    <row r="45" spans="1:29" s="5" customFormat="1" ht="14.4" x14ac:dyDescent="0.3">
      <c r="A45" s="6"/>
    </row>
    <row r="46" spans="1:29" s="5" customFormat="1" ht="14.4" x14ac:dyDescent="0.3">
      <c r="A46" s="6"/>
    </row>
    <row r="47" spans="1:29" s="5" customFormat="1" ht="14.4" x14ac:dyDescent="0.3">
      <c r="A47" s="6"/>
    </row>
    <row r="48" spans="1:29" s="5" customFormat="1" ht="14.4" x14ac:dyDescent="0.3">
      <c r="A48" s="6"/>
    </row>
    <row r="49" spans="1:1" s="5" customFormat="1" ht="14.4" x14ac:dyDescent="0.3">
      <c r="A49" s="6"/>
    </row>
    <row r="50" spans="1:1" s="5" customFormat="1" ht="14.4" x14ac:dyDescent="0.3">
      <c r="A50" s="6"/>
    </row>
    <row r="51" spans="1:1" s="5" customFormat="1" ht="14.4" x14ac:dyDescent="0.3">
      <c r="A51" s="6"/>
    </row>
    <row r="52" spans="1:1" s="5" customFormat="1" ht="14.4" x14ac:dyDescent="0.3">
      <c r="A52" s="6"/>
    </row>
    <row r="53" spans="1:1" s="5" customFormat="1" ht="14.4" x14ac:dyDescent="0.3">
      <c r="A53" s="6"/>
    </row>
    <row r="54" spans="1:1" s="5" customFormat="1" ht="14.4" x14ac:dyDescent="0.3">
      <c r="A54" s="6"/>
    </row>
    <row r="55" spans="1:1" s="5" customFormat="1" ht="14.4" x14ac:dyDescent="0.3">
      <c r="A55" s="6"/>
    </row>
    <row r="56" spans="1:1" s="5" customFormat="1" ht="14.4" x14ac:dyDescent="0.3">
      <c r="A56" s="6"/>
    </row>
    <row r="57" spans="1:1" s="5" customFormat="1" ht="14.4" x14ac:dyDescent="0.3">
      <c r="A57" s="6"/>
    </row>
    <row r="58" spans="1:1" s="5" customFormat="1" ht="14.4" x14ac:dyDescent="0.3">
      <c r="A58" s="6"/>
    </row>
    <row r="59" spans="1:1" s="5" customFormat="1" ht="14.4" x14ac:dyDescent="0.3">
      <c r="A59" s="6"/>
    </row>
    <row r="60" spans="1:1" s="5" customFormat="1" ht="14.4" x14ac:dyDescent="0.3">
      <c r="A60" s="6"/>
    </row>
    <row r="61" spans="1:1" s="5" customFormat="1" ht="14.4" x14ac:dyDescent="0.3">
      <c r="A61" s="6"/>
    </row>
    <row r="62" spans="1:1" s="5" customFormat="1" ht="14.4" x14ac:dyDescent="0.3">
      <c r="A62" s="6"/>
    </row>
    <row r="63" spans="1:1" s="5" customFormat="1" ht="14.4" x14ac:dyDescent="0.3">
      <c r="A63" s="6"/>
    </row>
    <row r="64" spans="1:1" s="5" customFormat="1" ht="14.4" x14ac:dyDescent="0.3">
      <c r="A64" s="6"/>
    </row>
  </sheetData>
  <sortState ref="A5:G39">
    <sortCondition ref="F5:F39"/>
  </sortState>
  <pageMargins left="0.7" right="0.7" top="0.75" bottom="0.75" header="0.3" footer="0.3"/>
  <pageSetup paperSize="9" orientation="landscape" r:id="rId1"/>
  <headerFooter>
    <oddHeader>&amp;CM29463.RP9.xls</oddHeader>
    <oddFooter>&amp;C© 2005 IMS Health Incorporated or its affiliates. All rights reserved.&amp;RPage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X28" sqref="X28"/>
    </sheetView>
  </sheetViews>
  <sheetFormatPr defaultRowHeight="14.4" x14ac:dyDescent="0.3"/>
  <cols>
    <col min="1" max="1" width="1.332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Company>IMS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umanjunath</dc:creator>
  <cp:lastModifiedBy>Arne Björnberg</cp:lastModifiedBy>
  <dcterms:created xsi:type="dcterms:W3CDTF">2013-08-23T10:56:13Z</dcterms:created>
  <dcterms:modified xsi:type="dcterms:W3CDTF">2017-01-29T16:25:03Z</dcterms:modified>
</cp:coreProperties>
</file>